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55" windowHeight="1312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<sst xmlns="http://schemas.openxmlformats.org/spreadsheetml/2006/main" count="84" uniqueCount="52">
  <si>
    <t>X</t>
  </si>
  <si>
    <t>Y</t>
  </si>
  <si>
    <t>X^2</t>
  </si>
  <si>
    <t>X*Y</t>
  </si>
  <si>
    <t>W1</t>
  </si>
  <si>
    <t>W0</t>
  </si>
  <si>
    <t>Linear Regression Calculation</t>
  </si>
  <si>
    <t>data:</t>
  </si>
  <si>
    <t>M (num samples):</t>
  </si>
  <si>
    <t>sums of columns</t>
  </si>
  <si>
    <t>Homework question 4 &amp; 5</t>
  </si>
  <si>
    <t>Bayes Classifiers</t>
  </si>
  <si>
    <t xml:space="preserve">Maximum Likelihood </t>
  </si>
  <si>
    <t>K=</t>
  </si>
  <si>
    <t>Laplacian Smoothing</t>
  </si>
  <si>
    <t>word class</t>
  </si>
  <si>
    <t>count|S</t>
  </si>
  <si>
    <t>P(w|S)</t>
  </si>
  <si>
    <t>totals:</t>
  </si>
  <si>
    <t>words:</t>
  </si>
  <si>
    <t>messages:</t>
  </si>
  <si>
    <t xml:space="preserve">for some reason he uses the </t>
  </si>
  <si>
    <t>P(S) =</t>
  </si>
  <si>
    <t xml:space="preserve">message rather than word ratio!!? </t>
  </si>
  <si>
    <t>bayes:</t>
  </si>
  <si>
    <t>Homework questions 1-3</t>
  </si>
  <si>
    <t>a</t>
  </si>
  <si>
    <t>perfect</t>
  </si>
  <si>
    <t>world</t>
  </si>
  <si>
    <t>my</t>
  </si>
  <si>
    <t>woman</t>
  </si>
  <si>
    <t>pretty</t>
  </si>
  <si>
    <t>day</t>
  </si>
  <si>
    <t>electric</t>
  </si>
  <si>
    <t>storm</t>
  </si>
  <si>
    <t>another</t>
  </si>
  <si>
    <t>rainy</t>
  </si>
  <si>
    <t>count|M</t>
  </si>
  <si>
    <t>P(w|M)</t>
  </si>
  <si>
    <t>"perfect","storm"</t>
  </si>
  <si>
    <t>total:</t>
  </si>
  <si>
    <t>Message X:</t>
  </si>
  <si>
    <t>P(X | S):</t>
  </si>
  <si>
    <t>totalP(X):</t>
  </si>
  <si>
    <t>P(M | X):</t>
  </si>
  <si>
    <t>P(M | "perfect",""storm") =</t>
  </si>
  <si>
    <t>P("perfect",""storm" | M)  * P(M) / P("perfect",""storm")</t>
  </si>
  <si>
    <t>P(M) =</t>
  </si>
  <si>
    <t>P("perfect",""storm" | M) = P(p|M)*P(s|M) * P(M) =</t>
  </si>
  <si>
    <t>P(X | M):</t>
  </si>
  <si>
    <t>P(X | M)  + P(X | S) =</t>
  </si>
  <si>
    <t>P("perfect",""storm" | S) = P(p|S)*P(s|S) * P(S)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</si>
</sst>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1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scatter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Sheet1!$B$6:$B$10</c:f>
              <c:numCache/>
            </c:numRef>
          </c:xVal>
          <c:yVal>
            <c:numRef>
              <c:f>Sheet1!$C$6:$C$10</c:f>
              <c:numCache/>
            </c:numRef>
          </c:yVal>
          <c:smooth val="0"/>
        </c:ser>
        <c:axId val="37775477"/>
        <c:axId val="4434974"/>
      </c:scatterChart>
      <c:val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34974"/>
        <c:crosses val="autoZero"/>
        <c:crossBetween val="midCat"/>
        <c:dispUnits/>
      </c:valAx>
      <c:valAx>
        <c:axId val="443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775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17</xdr:row>
      <xdr:rowOff>0</xdr:rowOff>
    </xdr:from>
    <xdr:to>
      <xdr:col>6</xdr:col>
      <xdr:colOff>600075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1057275" y="2752725"/>
        <a:ext cx="32289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C11" sqref="C11"/>
    </sheetView>
  </sheetViews>
  <sheetFormatPr defaultColWidth="9.140625" defaultRowHeight="12.75"/>
  <cols>
    <col min="1" max="1" width="15.57421875" style="0" customWidth="1"/>
    <col min="4" max="4" width="3.140625" style="0" customWidth="1"/>
  </cols>
  <sheetData>
    <row r="1" ht="12.75">
      <c r="B1" t="s">
        <v>10</v>
      </c>
    </row>
    <row r="2" ht="12.75">
      <c r="B2" s="10" t="s">
        <v>6</v>
      </c>
    </row>
    <row r="3" spans="1:3" ht="12.75">
      <c r="A3" s="1" t="s">
        <v>7</v>
      </c>
      <c r="B3" s="8"/>
      <c r="C3" s="2"/>
    </row>
    <row r="4" spans="1:3" ht="12.75">
      <c r="A4" s="3" t="s">
        <v>8</v>
      </c>
      <c r="B4" s="7">
        <v>5</v>
      </c>
      <c r="C4" s="4"/>
    </row>
    <row r="5" spans="1:6" ht="12.75">
      <c r="A5" s="3"/>
      <c r="B5" s="7" t="s">
        <v>0</v>
      </c>
      <c r="C5" s="4" t="s">
        <v>1</v>
      </c>
      <c r="E5" t="s">
        <v>2</v>
      </c>
      <c r="F5" t="s">
        <v>3</v>
      </c>
    </row>
    <row r="6" spans="1:6" ht="12.75">
      <c r="A6" s="3"/>
      <c r="B6" s="7">
        <v>0</v>
      </c>
      <c r="C6" s="4">
        <v>3</v>
      </c>
      <c r="E6">
        <f>B6*B6</f>
        <v>0</v>
      </c>
      <c r="F6">
        <f>B6*C6</f>
        <v>0</v>
      </c>
    </row>
    <row r="7" spans="1:6" ht="12.75">
      <c r="A7" s="3"/>
      <c r="B7" s="7">
        <v>1</v>
      </c>
      <c r="C7" s="4">
        <v>6</v>
      </c>
      <c r="E7">
        <f>B7*B7</f>
        <v>1</v>
      </c>
      <c r="F7">
        <f>B7*C7</f>
        <v>6</v>
      </c>
    </row>
    <row r="8" spans="1:6" ht="12.75">
      <c r="A8" s="3"/>
      <c r="B8" s="7">
        <v>2</v>
      </c>
      <c r="C8" s="4">
        <v>7</v>
      </c>
      <c r="E8">
        <f>B8*B8</f>
        <v>4</v>
      </c>
      <c r="F8">
        <f>B8*C8</f>
        <v>14</v>
      </c>
    </row>
    <row r="9" spans="1:6" ht="12.75">
      <c r="A9" s="3"/>
      <c r="B9" s="11">
        <v>3</v>
      </c>
      <c r="C9" s="4">
        <v>8</v>
      </c>
      <c r="E9">
        <f>B9*B9</f>
        <v>9</v>
      </c>
      <c r="F9">
        <f>B9*C9</f>
        <v>24</v>
      </c>
    </row>
    <row r="10" spans="1:6" ht="12.75">
      <c r="A10" s="5"/>
      <c r="B10" s="9">
        <v>4</v>
      </c>
      <c r="C10" s="6">
        <v>11</v>
      </c>
      <c r="E10">
        <f>B10*B10</f>
        <v>16</v>
      </c>
      <c r="F10">
        <f>B10*C10</f>
        <v>44</v>
      </c>
    </row>
    <row r="12" spans="1:6" ht="12.75">
      <c r="A12" t="s">
        <v>9</v>
      </c>
      <c r="B12">
        <f>SUM(B6:B10)</f>
        <v>10</v>
      </c>
      <c r="C12">
        <f>SUM(C6:C10)</f>
        <v>35</v>
      </c>
      <c r="E12">
        <f>SUM(E6:E10)</f>
        <v>30</v>
      </c>
      <c r="F12">
        <f>SUM(F6:F10)</f>
        <v>88</v>
      </c>
    </row>
    <row r="14" spans="1:2" ht="12.75">
      <c r="A14" t="s">
        <v>4</v>
      </c>
      <c r="B14">
        <f>((B4*F12)-(B12*C12))/((B4*E12)-(B12*B12))</f>
        <v>1.8</v>
      </c>
    </row>
    <row r="15" spans="1:2" ht="12.75">
      <c r="A15" t="s">
        <v>5</v>
      </c>
      <c r="B15">
        <f>(1/B4*C12)-(B14/B4*B12)</f>
        <v>3.4000000000000004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13.28125" style="0" customWidth="1"/>
    <col min="2" max="2" width="10.57421875" style="0" customWidth="1"/>
    <col min="7" max="7" width="12.7109375" style="0" customWidth="1"/>
    <col min="9" max="9" width="10.140625" style="0" customWidth="1"/>
  </cols>
  <sheetData>
    <row r="1" ht="12.75">
      <c r="F1" t="s">
        <v>25</v>
      </c>
    </row>
    <row r="2" ht="12.75">
      <c r="F2" s="10" t="s">
        <v>11</v>
      </c>
    </row>
    <row r="3" spans="3:11" ht="12.75">
      <c r="C3" t="s">
        <v>12</v>
      </c>
      <c r="I3" s="12" t="s">
        <v>13</v>
      </c>
      <c r="J3" s="13">
        <v>1</v>
      </c>
      <c r="K3" t="s">
        <v>14</v>
      </c>
    </row>
    <row r="4" spans="2:13" ht="12.75">
      <c r="B4" t="s">
        <v>15</v>
      </c>
      <c r="C4" t="s">
        <v>37</v>
      </c>
      <c r="D4" t="s">
        <v>16</v>
      </c>
      <c r="E4" t="s">
        <v>38</v>
      </c>
      <c r="F4" t="s">
        <v>17</v>
      </c>
      <c r="I4" t="s">
        <v>15</v>
      </c>
      <c r="J4" t="s">
        <v>37</v>
      </c>
      <c r="K4" t="s">
        <v>16</v>
      </c>
      <c r="L4" t="s">
        <v>38</v>
      </c>
      <c r="M4" t="s">
        <v>17</v>
      </c>
    </row>
    <row r="5" spans="1:13" ht="12.75">
      <c r="A5" s="12" t="s">
        <v>18</v>
      </c>
      <c r="B5" s="21">
        <v>11</v>
      </c>
      <c r="C5">
        <f>SUM(C7:C17)</f>
        <v>8</v>
      </c>
      <c r="D5">
        <f>SUM(D7:D17)</f>
        <v>8</v>
      </c>
      <c r="E5" s="12" t="s">
        <v>19</v>
      </c>
      <c r="F5">
        <f>SUM(C5:D5)</f>
        <v>16</v>
      </c>
      <c r="H5" s="12" t="s">
        <v>18</v>
      </c>
      <c r="I5" s="21">
        <v>11</v>
      </c>
      <c r="J5">
        <f>SUM(J7:J17)</f>
        <v>19</v>
      </c>
      <c r="K5">
        <f>SUM(K7:K17)</f>
        <v>19</v>
      </c>
      <c r="L5" s="12" t="s">
        <v>19</v>
      </c>
      <c r="M5">
        <f>SUM(J5:K5)</f>
        <v>38</v>
      </c>
    </row>
    <row r="6" spans="1:13" ht="12.75">
      <c r="A6" s="1" t="s">
        <v>7</v>
      </c>
      <c r="B6" s="8"/>
      <c r="C6" s="8"/>
      <c r="D6" s="8"/>
      <c r="E6" s="7"/>
      <c r="F6" s="7"/>
      <c r="H6" s="1" t="s">
        <v>7</v>
      </c>
      <c r="I6" s="8"/>
      <c r="J6" s="8"/>
      <c r="K6" s="2"/>
      <c r="L6" s="7"/>
      <c r="M6" s="7"/>
    </row>
    <row r="7" spans="1:13" ht="12.75">
      <c r="A7" s="3"/>
      <c r="B7" s="7" t="s">
        <v>26</v>
      </c>
      <c r="C7" s="7">
        <v>1</v>
      </c>
      <c r="D7" s="7">
        <v>1</v>
      </c>
      <c r="E7" s="7">
        <f>C7/$C$5</f>
        <v>0.125</v>
      </c>
      <c r="F7" s="7">
        <f>D7/$D$5</f>
        <v>0.125</v>
      </c>
      <c r="H7" s="3"/>
      <c r="I7" s="7" t="s">
        <v>26</v>
      </c>
      <c r="J7" s="7">
        <f>C7+$J$3</f>
        <v>2</v>
      </c>
      <c r="K7" s="4">
        <f>D7+$J$3</f>
        <v>2</v>
      </c>
      <c r="L7" s="7">
        <f>J7/$J$5</f>
        <v>0.10526315789473684</v>
      </c>
      <c r="M7" s="7">
        <f>K7/$K$5</f>
        <v>0.10526315789473684</v>
      </c>
    </row>
    <row r="8" spans="1:13" ht="12.75">
      <c r="A8" s="3"/>
      <c r="B8" s="7" t="s">
        <v>27</v>
      </c>
      <c r="C8" s="7">
        <v>2</v>
      </c>
      <c r="D8" s="7">
        <v>1</v>
      </c>
      <c r="E8" s="7">
        <f aca="true" t="shared" si="0" ref="E8:E17">C8/$C$5</f>
        <v>0.25</v>
      </c>
      <c r="F8" s="7">
        <f aca="true" t="shared" si="1" ref="F8:F17">D8/$D$5</f>
        <v>0.125</v>
      </c>
      <c r="H8" s="3"/>
      <c r="I8" s="7" t="s">
        <v>27</v>
      </c>
      <c r="J8" s="7">
        <f aca="true" t="shared" si="2" ref="J8:K18">C8+$J$3</f>
        <v>3</v>
      </c>
      <c r="K8" s="4">
        <f t="shared" si="2"/>
        <v>2</v>
      </c>
      <c r="L8" s="7">
        <f aca="true" t="shared" si="3" ref="L8:L17">J8/$J$5</f>
        <v>0.15789473684210525</v>
      </c>
      <c r="M8" s="7">
        <f aca="true" t="shared" si="4" ref="M8:M17">K8/$K$5</f>
        <v>0.10526315789473684</v>
      </c>
    </row>
    <row r="9" spans="1:13" ht="12.75">
      <c r="A9" s="3"/>
      <c r="B9" s="11" t="s">
        <v>28</v>
      </c>
      <c r="C9" s="7">
        <v>1</v>
      </c>
      <c r="D9" s="7">
        <v>0</v>
      </c>
      <c r="E9" s="7">
        <f t="shared" si="0"/>
        <v>0.125</v>
      </c>
      <c r="F9" s="7">
        <f t="shared" si="1"/>
        <v>0</v>
      </c>
      <c r="H9" s="3"/>
      <c r="I9" s="11" t="s">
        <v>28</v>
      </c>
      <c r="J9" s="7">
        <f t="shared" si="2"/>
        <v>2</v>
      </c>
      <c r="K9" s="4">
        <f t="shared" si="2"/>
        <v>1</v>
      </c>
      <c r="L9" s="7">
        <f t="shared" si="3"/>
        <v>0.10526315789473684</v>
      </c>
      <c r="M9" s="7">
        <f t="shared" si="4"/>
        <v>0.05263157894736842</v>
      </c>
    </row>
    <row r="10" spans="1:13" ht="12.75">
      <c r="A10" s="3"/>
      <c r="B10" s="11" t="s">
        <v>29</v>
      </c>
      <c r="C10" s="11">
        <v>1</v>
      </c>
      <c r="D10" s="11">
        <v>0</v>
      </c>
      <c r="E10" s="7">
        <f t="shared" si="0"/>
        <v>0.125</v>
      </c>
      <c r="F10" s="7">
        <f t="shared" si="1"/>
        <v>0</v>
      </c>
      <c r="H10" s="3"/>
      <c r="I10" s="11" t="s">
        <v>29</v>
      </c>
      <c r="J10" s="7">
        <f t="shared" si="2"/>
        <v>2</v>
      </c>
      <c r="K10" s="4">
        <f t="shared" si="2"/>
        <v>1</v>
      </c>
      <c r="L10" s="7">
        <f t="shared" si="3"/>
        <v>0.10526315789473684</v>
      </c>
      <c r="M10" s="7">
        <f t="shared" si="4"/>
        <v>0.05263157894736842</v>
      </c>
    </row>
    <row r="11" spans="1:13" ht="12.75">
      <c r="A11" s="3"/>
      <c r="B11" s="11" t="s">
        <v>30</v>
      </c>
      <c r="C11" s="11">
        <v>2</v>
      </c>
      <c r="D11" s="11">
        <v>0</v>
      </c>
      <c r="E11" s="7">
        <f t="shared" si="0"/>
        <v>0.25</v>
      </c>
      <c r="F11" s="7">
        <f t="shared" si="1"/>
        <v>0</v>
      </c>
      <c r="H11" s="3"/>
      <c r="I11" s="11" t="s">
        <v>30</v>
      </c>
      <c r="J11" s="7">
        <f t="shared" si="2"/>
        <v>3</v>
      </c>
      <c r="K11" s="4">
        <f t="shared" si="2"/>
        <v>1</v>
      </c>
      <c r="L11" s="7">
        <f t="shared" si="3"/>
        <v>0.15789473684210525</v>
      </c>
      <c r="M11" s="7">
        <f t="shared" si="4"/>
        <v>0.05263157894736842</v>
      </c>
    </row>
    <row r="12" spans="1:13" ht="12.75">
      <c r="A12" s="3"/>
      <c r="B12" s="11" t="s">
        <v>31</v>
      </c>
      <c r="C12" s="11">
        <v>1</v>
      </c>
      <c r="D12" s="11">
        <v>0</v>
      </c>
      <c r="E12" s="7">
        <f t="shared" si="0"/>
        <v>0.125</v>
      </c>
      <c r="F12" s="7">
        <f t="shared" si="1"/>
        <v>0</v>
      </c>
      <c r="H12" s="3"/>
      <c r="I12" s="11" t="s">
        <v>31</v>
      </c>
      <c r="J12" s="7">
        <f t="shared" si="2"/>
        <v>2</v>
      </c>
      <c r="K12" s="4">
        <f t="shared" si="2"/>
        <v>1</v>
      </c>
      <c r="L12" s="7">
        <f t="shared" si="3"/>
        <v>0.10526315789473684</v>
      </c>
      <c r="M12" s="7">
        <f t="shared" si="4"/>
        <v>0.05263157894736842</v>
      </c>
    </row>
    <row r="13" spans="1:13" ht="12.75">
      <c r="A13" s="3"/>
      <c r="B13" s="11" t="s">
        <v>32</v>
      </c>
      <c r="C13" s="11">
        <v>0</v>
      </c>
      <c r="D13" s="11">
        <v>2</v>
      </c>
      <c r="E13" s="7">
        <f t="shared" si="0"/>
        <v>0</v>
      </c>
      <c r="F13" s="7">
        <f t="shared" si="1"/>
        <v>0.25</v>
      </c>
      <c r="H13" s="3"/>
      <c r="I13" s="11" t="s">
        <v>32</v>
      </c>
      <c r="J13" s="7">
        <f t="shared" si="2"/>
        <v>1</v>
      </c>
      <c r="K13" s="4">
        <f t="shared" si="2"/>
        <v>3</v>
      </c>
      <c r="L13" s="7">
        <f t="shared" si="3"/>
        <v>0.05263157894736842</v>
      </c>
      <c r="M13" s="7">
        <f t="shared" si="4"/>
        <v>0.15789473684210525</v>
      </c>
    </row>
    <row r="14" spans="1:13" ht="12.75">
      <c r="A14" s="3"/>
      <c r="B14" s="11" t="s">
        <v>33</v>
      </c>
      <c r="C14" s="11">
        <v>0</v>
      </c>
      <c r="D14" s="11">
        <v>1</v>
      </c>
      <c r="E14" s="7">
        <f t="shared" si="0"/>
        <v>0</v>
      </c>
      <c r="F14" s="7">
        <f t="shared" si="1"/>
        <v>0.125</v>
      </c>
      <c r="H14" s="3"/>
      <c r="I14" s="11" t="s">
        <v>33</v>
      </c>
      <c r="J14" s="7">
        <f t="shared" si="2"/>
        <v>1</v>
      </c>
      <c r="K14" s="4">
        <f t="shared" si="2"/>
        <v>2</v>
      </c>
      <c r="L14" s="7">
        <f t="shared" si="3"/>
        <v>0.05263157894736842</v>
      </c>
      <c r="M14" s="7">
        <f t="shared" si="4"/>
        <v>0.10526315789473684</v>
      </c>
    </row>
    <row r="15" spans="1:13" ht="12.75">
      <c r="A15" s="3"/>
      <c r="B15" s="11" t="s">
        <v>34</v>
      </c>
      <c r="C15" s="11">
        <v>0</v>
      </c>
      <c r="D15" s="11">
        <v>1</v>
      </c>
      <c r="E15" s="7">
        <f t="shared" si="0"/>
        <v>0</v>
      </c>
      <c r="F15" s="7">
        <f t="shared" si="1"/>
        <v>0.125</v>
      </c>
      <c r="H15" s="3"/>
      <c r="I15" s="11" t="s">
        <v>34</v>
      </c>
      <c r="J15" s="7">
        <f t="shared" si="2"/>
        <v>1</v>
      </c>
      <c r="K15" s="4">
        <f t="shared" si="2"/>
        <v>2</v>
      </c>
      <c r="L15" s="7">
        <f t="shared" si="3"/>
        <v>0.05263157894736842</v>
      </c>
      <c r="M15" s="7">
        <f t="shared" si="4"/>
        <v>0.10526315789473684</v>
      </c>
    </row>
    <row r="16" spans="1:13" ht="12.75">
      <c r="A16" s="3"/>
      <c r="B16" s="11" t="s">
        <v>35</v>
      </c>
      <c r="C16" s="11">
        <v>0</v>
      </c>
      <c r="D16" s="11">
        <v>1</v>
      </c>
      <c r="E16" s="7">
        <f t="shared" si="0"/>
        <v>0</v>
      </c>
      <c r="F16" s="7">
        <f t="shared" si="1"/>
        <v>0.125</v>
      </c>
      <c r="H16" s="3"/>
      <c r="I16" s="11" t="s">
        <v>35</v>
      </c>
      <c r="J16" s="7">
        <f t="shared" si="2"/>
        <v>1</v>
      </c>
      <c r="K16" s="4">
        <f t="shared" si="2"/>
        <v>2</v>
      </c>
      <c r="L16" s="7">
        <f t="shared" si="3"/>
        <v>0.05263157894736842</v>
      </c>
      <c r="M16" s="7">
        <f t="shared" si="4"/>
        <v>0.10526315789473684</v>
      </c>
    </row>
    <row r="17" spans="1:13" ht="12.75">
      <c r="A17" s="3"/>
      <c r="B17" s="11" t="s">
        <v>36</v>
      </c>
      <c r="C17" s="11">
        <v>0</v>
      </c>
      <c r="D17" s="11">
        <v>1</v>
      </c>
      <c r="E17" s="7">
        <f t="shared" si="0"/>
        <v>0</v>
      </c>
      <c r="F17" s="7">
        <f t="shared" si="1"/>
        <v>0.125</v>
      </c>
      <c r="H17" s="3"/>
      <c r="I17" s="11" t="s">
        <v>36</v>
      </c>
      <c r="J17" s="7">
        <f t="shared" si="2"/>
        <v>1</v>
      </c>
      <c r="K17" s="4">
        <f t="shared" si="2"/>
        <v>2</v>
      </c>
      <c r="L17" s="7">
        <f t="shared" si="3"/>
        <v>0.05263157894736842</v>
      </c>
      <c r="M17" s="7">
        <f t="shared" si="4"/>
        <v>0.10526315789473684</v>
      </c>
    </row>
    <row r="18" spans="1:13" ht="12.75">
      <c r="A18" s="14"/>
      <c r="B18" s="15" t="s">
        <v>20</v>
      </c>
      <c r="C18" s="16">
        <v>3</v>
      </c>
      <c r="D18" s="17">
        <v>3</v>
      </c>
      <c r="E18" s="18" t="s">
        <v>40</v>
      </c>
      <c r="F18" s="11">
        <f>C18+D18</f>
        <v>6</v>
      </c>
      <c r="H18" s="14"/>
      <c r="I18" s="15" t="s">
        <v>20</v>
      </c>
      <c r="J18" s="19">
        <f t="shared" si="2"/>
        <v>4</v>
      </c>
      <c r="K18" s="20">
        <f t="shared" si="2"/>
        <v>4</v>
      </c>
      <c r="L18" s="18" t="s">
        <v>40</v>
      </c>
      <c r="M18" s="11">
        <f>J18+K18</f>
        <v>8</v>
      </c>
    </row>
    <row r="19" spans="2:13" ht="12.75">
      <c r="B19" t="s">
        <v>21</v>
      </c>
      <c r="E19" t="s">
        <v>47</v>
      </c>
      <c r="F19" t="s">
        <v>22</v>
      </c>
      <c r="L19" t="s">
        <v>47</v>
      </c>
      <c r="M19" t="s">
        <v>22</v>
      </c>
    </row>
    <row r="20" spans="2:13" ht="12.75">
      <c r="B20" t="s">
        <v>23</v>
      </c>
      <c r="E20">
        <f>C18/F18</f>
        <v>0.5</v>
      </c>
      <c r="F20">
        <f>D18/F18</f>
        <v>0.5</v>
      </c>
      <c r="L20">
        <f>J18/M18</f>
        <v>0.5</v>
      </c>
      <c r="M20">
        <f>K18/M18</f>
        <v>0.5</v>
      </c>
    </row>
    <row r="22" spans="1:9" ht="12.75">
      <c r="A22" t="s">
        <v>41</v>
      </c>
      <c r="B22" t="s">
        <v>39</v>
      </c>
      <c r="I22" t="s">
        <v>39</v>
      </c>
    </row>
    <row r="24" spans="1:9" ht="12.75">
      <c r="A24" t="s">
        <v>24</v>
      </c>
      <c r="B24" t="s">
        <v>45</v>
      </c>
      <c r="I24" t="s">
        <v>45</v>
      </c>
    </row>
    <row r="25" spans="2:9" ht="12.75">
      <c r="B25" t="s">
        <v>46</v>
      </c>
      <c r="I25" t="s">
        <v>46</v>
      </c>
    </row>
    <row r="27" spans="1:9" ht="12.75">
      <c r="A27" t="s">
        <v>49</v>
      </c>
      <c r="B27" t="s">
        <v>48</v>
      </c>
      <c r="I27" t="s">
        <v>48</v>
      </c>
    </row>
    <row r="28" spans="2:9" ht="12.75">
      <c r="B28">
        <f>E8*E15*E20</f>
        <v>0</v>
      </c>
      <c r="I28">
        <f>L8*L15*L20</f>
        <v>0.0041551246537396115</v>
      </c>
    </row>
    <row r="30" spans="1:9" ht="12.75">
      <c r="A30" t="s">
        <v>42</v>
      </c>
      <c r="B30" t="s">
        <v>51</v>
      </c>
      <c r="I30" t="s">
        <v>51</v>
      </c>
    </row>
    <row r="31" spans="2:9" ht="12.75">
      <c r="B31">
        <f>F8*F15*F20</f>
        <v>0.0078125</v>
      </c>
      <c r="I31">
        <f>M8*M15*M20</f>
        <v>0.005540166204986149</v>
      </c>
    </row>
    <row r="33" spans="1:9" ht="12.75">
      <c r="A33" t="s">
        <v>43</v>
      </c>
      <c r="B33" t="s">
        <v>50</v>
      </c>
      <c r="I33" t="s">
        <v>50</v>
      </c>
    </row>
    <row r="34" spans="2:9" ht="12.75">
      <c r="B34">
        <f>B28+B31</f>
        <v>0.0078125</v>
      </c>
      <c r="I34">
        <f>I28+I31</f>
        <v>0.00969529085872576</v>
      </c>
    </row>
    <row r="36" spans="1:9" ht="12.75">
      <c r="A36" t="s">
        <v>44</v>
      </c>
      <c r="B36" t="s">
        <v>45</v>
      </c>
      <c r="I36" t="s">
        <v>45</v>
      </c>
    </row>
    <row r="37" spans="2:9" ht="12.75">
      <c r="B37">
        <f>B28/B34</f>
        <v>0</v>
      </c>
      <c r="I37">
        <f>I28/I34</f>
        <v>0.4285714285714286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bozo</dc:creator>
  <cp:keywords/>
  <dc:description/>
  <cp:lastModifiedBy>bozo</cp:lastModifiedBy>
  <dcterms:created xsi:type="dcterms:W3CDTF">2011-10-26T16:56:11Z</dcterms:created>
  <dcterms:modified xsi:type="dcterms:W3CDTF">2011-11-02T16:32:39Z</dcterms:modified>
  <cp:category/>
  <cp:version/>
  <cp:contentType/>
  <cp:contentStatus/>
</cp:coreProperties>
</file>